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ария 19г.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G28" i="1" s="1"/>
  <c r="F11" i="1"/>
  <c r="F28" i="1" s="1"/>
  <c r="G10" i="1"/>
  <c r="F10" i="1"/>
  <c r="G6" i="1"/>
  <c r="F6" i="1"/>
</calcChain>
</file>

<file path=xl/sharedStrings.xml><?xml version="1.0" encoding="utf-8"?>
<sst xmlns="http://schemas.openxmlformats.org/spreadsheetml/2006/main" count="61" uniqueCount="46">
  <si>
    <t>Ед.изм.</t>
  </si>
  <si>
    <t>нормативы</t>
  </si>
  <si>
    <t>с коэфф. 1,5</t>
  </si>
  <si>
    <t>итого за год</t>
  </si>
  <si>
    <t xml:space="preserve">Холодное водоснабжение по приборам учета </t>
  </si>
  <si>
    <t>1м3</t>
  </si>
  <si>
    <t>вода из колонки</t>
  </si>
  <si>
    <t>1 чел.</t>
  </si>
  <si>
    <t>С водопроводом без канализации</t>
  </si>
  <si>
    <t>С водопроводом, канализацией,раковиной, мойкой</t>
  </si>
  <si>
    <t>С водопроводом, раковиной, мойкой, канализацией,унитазом (без ванны)</t>
  </si>
  <si>
    <t xml:space="preserve">С водопроводом, канализацией, раковиной, мойкой,унитазом,ванной (душевой кабиной) </t>
  </si>
  <si>
    <t>Баня при наличии водопровода на 1 человека в месяц</t>
  </si>
  <si>
    <t>1 куб.м.</t>
  </si>
  <si>
    <t>Полив земельного участка  из водопроводав  за 0,5 сот.</t>
  </si>
  <si>
    <t>Полив земельного участка из колонки в  за 0,5 сот.</t>
  </si>
  <si>
    <t>Продолжительность поливного периода с 01 мая по 31 августа</t>
  </si>
  <si>
    <t>КРС в месяц на 1 голову</t>
  </si>
  <si>
    <t>1куб.м</t>
  </si>
  <si>
    <t>КРС молодняк</t>
  </si>
  <si>
    <t>Лошади на 1 голову в м-ц</t>
  </si>
  <si>
    <t>Свиньина 1 голову в м-ц</t>
  </si>
  <si>
    <t>Овцы на 1 голову в м-ц</t>
  </si>
  <si>
    <t>Козы на 1 голову в м-ц</t>
  </si>
  <si>
    <t>Куры, индейки на 1 птицу</t>
  </si>
  <si>
    <t>Мойка автомобиля за 1 помыв</t>
  </si>
  <si>
    <t>литры</t>
  </si>
  <si>
    <t xml:space="preserve">    расчет тарифов на услуги МУП "Прокудское ППЖКХ" согласно нормативов на 2019 год</t>
  </si>
  <si>
    <t>Наименование услуг</t>
  </si>
  <si>
    <t>тариф</t>
  </si>
  <si>
    <t>2019г.</t>
  </si>
  <si>
    <t>с 01.01.2019-31.12.2019</t>
  </si>
  <si>
    <t>с 01.01.-30.06.2019г.</t>
  </si>
  <si>
    <t>с 01.07-31.12.2019</t>
  </si>
  <si>
    <r>
      <t xml:space="preserve">отопление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(приказ департамента по тарифам НСО  №442-ТЭ от 21.11.2018г.</t>
    </r>
  </si>
  <si>
    <r>
      <rPr>
        <sz val="18"/>
        <rFont val="Times New Roman"/>
        <family val="1"/>
        <charset val="204"/>
      </rPr>
      <t xml:space="preserve">тариф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(приказ департамента по тарифам НСО  №442-ТЭ от 21.11.2018г.</t>
    </r>
  </si>
  <si>
    <t>руб.               за 1 Гкал</t>
  </si>
  <si>
    <t>за 1 Гкал.</t>
  </si>
  <si>
    <r>
      <rPr>
        <b/>
        <sz val="18"/>
        <rFont val="Times New Roman"/>
        <family val="1"/>
        <charset val="204"/>
      </rPr>
      <t>за 1 кв.м</t>
    </r>
    <r>
      <rPr>
        <b/>
        <sz val="15"/>
        <rFont val="Times New Roman"/>
        <family val="1"/>
        <charset val="204"/>
      </rPr>
      <t xml:space="preserve">                </t>
    </r>
    <r>
      <rPr>
        <b/>
        <sz val="11"/>
        <rFont val="Times New Roman"/>
        <family val="1"/>
        <charset val="204"/>
      </rPr>
      <t>(0,025*9/12)</t>
    </r>
  </si>
  <si>
    <t>за 1 кв.м</t>
  </si>
  <si>
    <t>за 1 кв.метр</t>
  </si>
  <si>
    <t>ВОДОСНАБЖЕНИЕ</t>
  </si>
  <si>
    <t>Приказ департамента по тарифам Новосибирской области от 16.08.2012г. №170-В, с учетом изменений и дополнений ,вт.ч. пр №134 от 07.07.2016г. и т.д.                            На 2019г.     Прик №441-В от 21.11.2018г.</t>
  </si>
  <si>
    <t>норматив</t>
  </si>
  <si>
    <t>норматив с коэфф.</t>
  </si>
  <si>
    <t>полив за сезон 4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</si>
</sst>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0_);_(* \(#,##0.00\);_(* &quot;-&quot;??_);_(@_)"/>
    <numFmt numFmtId="165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Arial"/>
      <family val="2"/>
      <charset val="204"/>
    </font>
    <font>
      <sz val="18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Arial"/>
      <family val="2"/>
      <charset val="204"/>
    </font>
    <font>
      <b/>
      <sz val="15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2" fontId="2" fillId="5" borderId="22" xfId="0" applyNumberFormat="1" applyFont="1" applyFill="1" applyBorder="1" applyAlignment="1">
      <alignment horizontal="center" vertical="center"/>
    </xf>
    <xf numFmtId="2" fontId="9" fillId="5" borderId="22" xfId="1" applyNumberFormat="1" applyFont="1" applyFill="1" applyBorder="1" applyAlignment="1">
      <alignment horizontal="center" vertical="center"/>
    </xf>
    <xf numFmtId="164" fontId="10" fillId="0" borderId="11" xfId="1" applyNumberFormat="1" applyFont="1" applyFill="1" applyBorder="1"/>
    <xf numFmtId="0" fontId="2" fillId="0" borderId="1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2" fontId="2" fillId="5" borderId="22" xfId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2" fontId="9" fillId="5" borderId="22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/>
    <xf numFmtId="165" fontId="2" fillId="3" borderId="6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/>
    </xf>
    <xf numFmtId="2" fontId="11" fillId="5" borderId="22" xfId="0" applyNumberFormat="1" applyFont="1" applyFill="1" applyBorder="1" applyAlignment="1">
      <alignment horizontal="center" vertical="center"/>
    </xf>
    <xf numFmtId="2" fontId="12" fillId="5" borderId="2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8" xfId="0" applyFont="1" applyBorder="1" applyAlignment="1">
      <alignment wrapText="1"/>
    </xf>
    <xf numFmtId="0" fontId="2" fillId="0" borderId="13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2" fontId="14" fillId="5" borderId="22" xfId="0" applyNumberFormat="1" applyFont="1" applyFill="1" applyBorder="1" applyAlignment="1">
      <alignment horizontal="center"/>
    </xf>
    <xf numFmtId="2" fontId="15" fillId="5" borderId="22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2" fontId="2" fillId="5" borderId="22" xfId="0" applyNumberFormat="1" applyFont="1" applyFill="1" applyBorder="1" applyAlignment="1">
      <alignment horizontal="center"/>
    </xf>
    <xf numFmtId="2" fontId="9" fillId="5" borderId="22" xfId="0" applyNumberFormat="1" applyFont="1" applyFill="1" applyBorder="1" applyAlignment="1">
      <alignment horizontal="center"/>
    </xf>
    <xf numFmtId="2" fontId="9" fillId="0" borderId="11" xfId="0" applyNumberFormat="1" applyFont="1" applyFill="1" applyBorder="1"/>
    <xf numFmtId="0" fontId="2" fillId="0" borderId="31" xfId="0" applyFont="1" applyBorder="1" applyAlignment="1">
      <alignment horizontal="left" wrapText="1"/>
    </xf>
    <xf numFmtId="165" fontId="2" fillId="3" borderId="4" xfId="0" applyNumberFormat="1" applyFont="1" applyFill="1" applyBorder="1" applyAlignment="1">
      <alignment horizontal="center" wrapText="1"/>
    </xf>
    <xf numFmtId="0" fontId="2" fillId="0" borderId="33" xfId="0" applyFont="1" applyBorder="1" applyAlignment="1">
      <alignment horizontal="left" wrapText="1"/>
    </xf>
    <xf numFmtId="165" fontId="2" fillId="3" borderId="18" xfId="0" applyNumberFormat="1" applyFont="1" applyFill="1" applyBorder="1" applyAlignment="1">
      <alignment horizontal="center" wrapText="1"/>
    </xf>
    <xf numFmtId="2" fontId="2" fillId="5" borderId="34" xfId="0" applyNumberFormat="1" applyFont="1" applyFill="1" applyBorder="1" applyAlignment="1">
      <alignment horizontal="center"/>
    </xf>
    <xf numFmtId="2" fontId="9" fillId="0" borderId="3" xfId="0" applyNumberFormat="1" applyFont="1" applyFill="1" applyBorder="1"/>
    <xf numFmtId="0" fontId="5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0" borderId="23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wrapText="1"/>
    </xf>
    <xf numFmtId="0" fontId="19" fillId="5" borderId="8" xfId="0" applyFont="1" applyFill="1" applyBorder="1" applyAlignment="1">
      <alignment horizontal="center" wrapText="1"/>
    </xf>
    <xf numFmtId="0" fontId="16" fillId="9" borderId="3" xfId="0" applyFont="1" applyFill="1" applyBorder="1" applyAlignment="1">
      <alignment horizontal="center" wrapText="1"/>
    </xf>
    <xf numFmtId="0" fontId="5" fillId="9" borderId="3" xfId="0" applyFont="1" applyFill="1" applyBorder="1" applyAlignment="1">
      <alignment horizontal="center" wrapText="1"/>
    </xf>
    <xf numFmtId="0" fontId="16" fillId="5" borderId="30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wrapText="1"/>
    </xf>
    <xf numFmtId="0" fontId="16" fillId="9" borderId="30" xfId="0" applyFont="1" applyFill="1" applyBorder="1" applyAlignment="1">
      <alignment horizontal="center" wrapText="1"/>
    </xf>
    <xf numFmtId="0" fontId="2" fillId="9" borderId="30" xfId="0" applyFont="1" applyFill="1" applyBorder="1" applyAlignment="1">
      <alignment horizontal="center" wrapText="1"/>
    </xf>
    <xf numFmtId="2" fontId="16" fillId="5" borderId="35" xfId="0" applyNumberFormat="1" applyFont="1" applyFill="1" applyBorder="1" applyAlignment="1">
      <alignment horizontal="center" wrapText="1"/>
    </xf>
    <xf numFmtId="0" fontId="16" fillId="5" borderId="15" xfId="0" applyFont="1" applyFill="1" applyBorder="1" applyAlignment="1">
      <alignment horizontal="center" wrapText="1"/>
    </xf>
    <xf numFmtId="0" fontId="16" fillId="5" borderId="33" xfId="0" applyFont="1" applyFill="1" applyBorder="1" applyAlignment="1">
      <alignment horizontal="center" wrapText="1"/>
    </xf>
    <xf numFmtId="0" fontId="16" fillId="5" borderId="36" xfId="0" applyFont="1" applyFill="1" applyBorder="1" applyAlignment="1">
      <alignment horizontal="center" wrapText="1"/>
    </xf>
    <xf numFmtId="0" fontId="16" fillId="5" borderId="15" xfId="0" applyFont="1" applyFill="1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wrapText="1"/>
    </xf>
    <xf numFmtId="0" fontId="6" fillId="8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9" fillId="8" borderId="3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2" fontId="9" fillId="5" borderId="37" xfId="1" applyNumberFormat="1" applyFont="1" applyFill="1" applyBorder="1" applyAlignment="1">
      <alignment horizontal="center" vertical="center"/>
    </xf>
    <xf numFmtId="164" fontId="10" fillId="0" borderId="8" xfId="1" applyNumberFormat="1" applyFont="1" applyFill="1" applyBorder="1"/>
    <xf numFmtId="2" fontId="22" fillId="0" borderId="11" xfId="0" applyNumberFormat="1" applyFont="1" applyFill="1" applyBorder="1"/>
    <xf numFmtId="0" fontId="23" fillId="0" borderId="32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2" fontId="9" fillId="5" borderId="14" xfId="0" applyNumberFormat="1" applyFont="1" applyFill="1" applyBorder="1" applyAlignment="1">
      <alignment horizontal="center"/>
    </xf>
    <xf numFmtId="2" fontId="24" fillId="0" borderId="3" xfId="0" applyNumberFormat="1" applyFont="1" applyFill="1" applyBorder="1"/>
    <xf numFmtId="0" fontId="2" fillId="9" borderId="3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workbookViewId="0">
      <selection activeCell="B8" sqref="B8:H8"/>
    </sheetView>
  </sheetViews>
  <sheetFormatPr defaultRowHeight="15" x14ac:dyDescent="0.25"/>
  <cols>
    <col min="1" max="1" width="3.28515625" customWidth="1"/>
    <col min="2" max="2" width="66" customWidth="1"/>
    <col min="3" max="3" width="13" customWidth="1"/>
    <col min="4" max="4" width="15.7109375" customWidth="1"/>
    <col min="5" max="5" width="13.85546875" customWidth="1"/>
    <col min="6" max="6" width="13" customWidth="1"/>
    <col min="7" max="7" width="14" customWidth="1"/>
    <col min="8" max="8" width="12.85546875" customWidth="1"/>
  </cols>
  <sheetData>
    <row r="1" spans="1:8" ht="20.25" thickBot="1" x14ac:dyDescent="0.35">
      <c r="A1" s="66" t="s">
        <v>27</v>
      </c>
      <c r="B1" s="66"/>
      <c r="C1" s="66"/>
      <c r="D1" s="66"/>
      <c r="E1" s="66"/>
      <c r="F1" s="66"/>
      <c r="G1" s="66"/>
      <c r="H1" s="67"/>
    </row>
    <row r="2" spans="1:8" ht="19.5" customHeight="1" thickBot="1" x14ac:dyDescent="0.3">
      <c r="A2" s="68" t="s">
        <v>28</v>
      </c>
      <c r="B2" s="69"/>
      <c r="C2" s="70" t="s">
        <v>0</v>
      </c>
      <c r="D2" s="43" t="s">
        <v>1</v>
      </c>
      <c r="E2" s="44"/>
      <c r="F2" s="71" t="s">
        <v>29</v>
      </c>
      <c r="G2" s="1" t="s">
        <v>29</v>
      </c>
      <c r="H2" s="1" t="s">
        <v>30</v>
      </c>
    </row>
    <row r="3" spans="1:8" ht="30.75" customHeight="1" thickBot="1" x14ac:dyDescent="0.3">
      <c r="A3" s="72"/>
      <c r="B3" s="73"/>
      <c r="C3" s="70"/>
      <c r="D3" s="2" t="s">
        <v>31</v>
      </c>
      <c r="E3" s="3" t="s">
        <v>2</v>
      </c>
      <c r="F3" s="74" t="s">
        <v>32</v>
      </c>
      <c r="G3" s="75" t="s">
        <v>33</v>
      </c>
      <c r="H3" s="42" t="s">
        <v>3</v>
      </c>
    </row>
    <row r="4" spans="1:8" ht="40.5" customHeight="1" x14ac:dyDescent="0.4">
      <c r="A4" s="76"/>
      <c r="B4" s="77" t="s">
        <v>34</v>
      </c>
      <c r="C4" s="78"/>
      <c r="D4" s="78"/>
      <c r="E4" s="78"/>
      <c r="F4" s="78"/>
      <c r="G4" s="78"/>
      <c r="H4" s="79"/>
    </row>
    <row r="5" spans="1:8" ht="36" customHeight="1" thickBot="1" x14ac:dyDescent="0.35">
      <c r="A5" s="80"/>
      <c r="B5" s="81" t="s">
        <v>35</v>
      </c>
      <c r="C5" s="108" t="s">
        <v>36</v>
      </c>
      <c r="D5" s="80">
        <v>1617.74</v>
      </c>
      <c r="E5" s="80"/>
      <c r="F5" s="82">
        <v>1732.87</v>
      </c>
      <c r="G5" s="82">
        <v>1788.31</v>
      </c>
      <c r="H5" s="83" t="s">
        <v>37</v>
      </c>
    </row>
    <row r="6" spans="1:8" ht="27" customHeight="1" thickBot="1" x14ac:dyDescent="0.35">
      <c r="A6" s="84"/>
      <c r="B6" s="84" t="s">
        <v>38</v>
      </c>
      <c r="C6" s="85" t="s">
        <v>39</v>
      </c>
      <c r="D6" s="84">
        <v>1.8749999999999999E-2</v>
      </c>
      <c r="E6" s="84"/>
      <c r="F6" s="86">
        <f>D6*F5</f>
        <v>32.491312499999999</v>
      </c>
      <c r="G6" s="86">
        <f>D6*G5</f>
        <v>33.530812499999996</v>
      </c>
      <c r="H6" s="109" t="s">
        <v>40</v>
      </c>
    </row>
    <row r="7" spans="1:8" ht="18.75" customHeight="1" thickBot="1" x14ac:dyDescent="0.35">
      <c r="A7" s="87"/>
      <c r="B7" s="88" t="s">
        <v>41</v>
      </c>
      <c r="C7" s="88"/>
      <c r="D7" s="88"/>
      <c r="E7" s="88"/>
      <c r="F7" s="88"/>
      <c r="G7" s="88"/>
      <c r="H7" s="89"/>
    </row>
    <row r="8" spans="1:8" ht="36.75" customHeight="1" thickBot="1" x14ac:dyDescent="0.35">
      <c r="A8" s="90"/>
      <c r="B8" s="91" t="s">
        <v>42</v>
      </c>
      <c r="C8" s="92"/>
      <c r="D8" s="92"/>
      <c r="E8" s="92"/>
      <c r="F8" s="92"/>
      <c r="G8" s="92"/>
      <c r="H8" s="93"/>
    </row>
    <row r="9" spans="1:8" ht="32.25" customHeight="1" thickBot="1" x14ac:dyDescent="0.35">
      <c r="A9" s="46" t="s">
        <v>4</v>
      </c>
      <c r="B9" s="47"/>
      <c r="C9" s="4" t="s">
        <v>5</v>
      </c>
      <c r="D9" s="94" t="s">
        <v>43</v>
      </c>
      <c r="E9" s="95" t="s">
        <v>44</v>
      </c>
      <c r="F9" s="96">
        <v>17.57</v>
      </c>
      <c r="G9" s="97">
        <v>18.010000000000002</v>
      </c>
      <c r="H9" s="98" t="s">
        <v>45</v>
      </c>
    </row>
    <row r="10" spans="1:8" ht="21" customHeight="1" thickBot="1" x14ac:dyDescent="0.35">
      <c r="A10" s="48" t="s">
        <v>6</v>
      </c>
      <c r="B10" s="49"/>
      <c r="C10" s="5" t="s">
        <v>7</v>
      </c>
      <c r="D10" s="6">
        <v>1.0549999999999999</v>
      </c>
      <c r="E10" s="99">
        <v>1.0549999999999999</v>
      </c>
      <c r="F10" s="100">
        <f>F9*E10</f>
        <v>18.536349999999999</v>
      </c>
      <c r="G10" s="101">
        <f>G9*E10</f>
        <v>19.00055</v>
      </c>
      <c r="H10" s="102"/>
    </row>
    <row r="11" spans="1:8" ht="20.25" customHeight="1" x14ac:dyDescent="0.25">
      <c r="A11" s="50" t="s">
        <v>8</v>
      </c>
      <c r="B11" s="51"/>
      <c r="C11" s="11" t="s">
        <v>7</v>
      </c>
      <c r="D11" s="12">
        <v>2.879</v>
      </c>
      <c r="E11" s="7">
        <v>4.3185000000000002</v>
      </c>
      <c r="F11" s="13">
        <f>F9*E11</f>
        <v>75.876045000000005</v>
      </c>
      <c r="G11" s="9">
        <f>E11*G9</f>
        <v>77.776185000000012</v>
      </c>
      <c r="H11" s="10"/>
    </row>
    <row r="12" spans="1:8" ht="16.5" customHeight="1" x14ac:dyDescent="0.3">
      <c r="A12" s="52" t="s">
        <v>9</v>
      </c>
      <c r="B12" s="53"/>
      <c r="C12" s="14" t="s">
        <v>7</v>
      </c>
      <c r="D12" s="15">
        <v>4.2549999999999999</v>
      </c>
      <c r="E12" s="7">
        <v>6.3825000000000003</v>
      </c>
      <c r="F12" s="8">
        <f>E12*F9</f>
        <v>112.14052500000001</v>
      </c>
      <c r="G12" s="16">
        <f>G9*E12</f>
        <v>114.94882500000001</v>
      </c>
      <c r="H12" s="17"/>
    </row>
    <row r="13" spans="1:8" ht="33.75" customHeight="1" x14ac:dyDescent="0.3">
      <c r="A13" s="52" t="s">
        <v>10</v>
      </c>
      <c r="B13" s="53"/>
      <c r="C13" s="14" t="s">
        <v>7</v>
      </c>
      <c r="D13" s="15">
        <v>5.1669999999999998</v>
      </c>
      <c r="E13" s="7">
        <v>7.7504999999999997</v>
      </c>
      <c r="F13" s="8">
        <f>E13*F9</f>
        <v>136.17628500000001</v>
      </c>
      <c r="G13" s="16">
        <f>E13*G9</f>
        <v>139.58650500000002</v>
      </c>
      <c r="H13" s="17"/>
    </row>
    <row r="14" spans="1:8" ht="36" customHeight="1" thickBot="1" x14ac:dyDescent="0.35">
      <c r="A14" s="54" t="s">
        <v>11</v>
      </c>
      <c r="B14" s="55"/>
      <c r="C14" s="14" t="s">
        <v>7</v>
      </c>
      <c r="D14" s="18">
        <v>6.47</v>
      </c>
      <c r="E14" s="7">
        <v>9.7050000000000001</v>
      </c>
      <c r="F14" s="8">
        <f>E14*F9</f>
        <v>170.51685000000001</v>
      </c>
      <c r="G14" s="16">
        <f>E14*G9</f>
        <v>174.78705000000002</v>
      </c>
      <c r="H14" s="17"/>
    </row>
    <row r="15" spans="1:8" ht="15.75" x14ac:dyDescent="0.25">
      <c r="A15" s="56" t="s">
        <v>12</v>
      </c>
      <c r="B15" s="57"/>
      <c r="C15" s="19" t="s">
        <v>13</v>
      </c>
      <c r="D15" s="20">
        <v>0.217</v>
      </c>
      <c r="E15" s="7">
        <v>0.217</v>
      </c>
      <c r="F15" s="21">
        <f>E15*F9</f>
        <v>3.8126899999999999</v>
      </c>
      <c r="G15" s="22">
        <f>E15*G9</f>
        <v>3.9081700000000001</v>
      </c>
      <c r="H15" s="17"/>
    </row>
    <row r="16" spans="1:8" ht="16.5" thickBot="1" x14ac:dyDescent="0.3">
      <c r="A16" s="58" t="s">
        <v>14</v>
      </c>
      <c r="B16" s="59"/>
      <c r="C16" s="19" t="s">
        <v>13</v>
      </c>
      <c r="D16" s="20">
        <v>0.185</v>
      </c>
      <c r="E16" s="7">
        <v>0.185</v>
      </c>
      <c r="F16" s="21">
        <f>E16*F9*50</f>
        <v>162.52249999999998</v>
      </c>
      <c r="G16" s="22">
        <f>E16*G9*50</f>
        <v>166.5925</v>
      </c>
      <c r="H16" s="103">
        <v>658.22</v>
      </c>
    </row>
    <row r="17" spans="1:8" ht="16.5" thickBot="1" x14ac:dyDescent="0.3">
      <c r="A17" s="58" t="s">
        <v>15</v>
      </c>
      <c r="B17" s="59"/>
      <c r="C17" s="19" t="s">
        <v>13</v>
      </c>
      <c r="D17" s="23">
        <v>6.0999999999999999E-2</v>
      </c>
      <c r="E17" s="7">
        <v>6.0999999999999999E-2</v>
      </c>
      <c r="F17" s="21">
        <f>E17*F9*50</f>
        <v>53.588499999999996</v>
      </c>
      <c r="G17" s="22">
        <f>E17*G9*50</f>
        <v>54.930500000000002</v>
      </c>
      <c r="H17" s="103">
        <v>217.04</v>
      </c>
    </row>
    <row r="18" spans="1:8" ht="20.25" x14ac:dyDescent="0.3">
      <c r="A18" s="60" t="s">
        <v>16</v>
      </c>
      <c r="B18" s="61"/>
      <c r="C18" s="61"/>
      <c r="D18" s="61"/>
      <c r="E18" s="61"/>
      <c r="F18" s="61"/>
      <c r="G18" s="61"/>
      <c r="H18" s="24"/>
    </row>
    <row r="19" spans="1:8" ht="15.75" x14ac:dyDescent="0.25">
      <c r="A19" s="25"/>
      <c r="B19" s="26"/>
      <c r="C19" s="27"/>
      <c r="D19" s="27"/>
      <c r="E19" s="28"/>
      <c r="F19" s="29"/>
      <c r="G19" s="30"/>
      <c r="H19" s="17"/>
    </row>
    <row r="20" spans="1:8" ht="15.75" x14ac:dyDescent="0.25">
      <c r="A20" s="62" t="s">
        <v>17</v>
      </c>
      <c r="B20" s="62"/>
      <c r="C20" s="27" t="s">
        <v>18</v>
      </c>
      <c r="D20" s="31">
        <v>1.825</v>
      </c>
      <c r="E20" s="31">
        <v>1.825</v>
      </c>
      <c r="F20" s="32">
        <f>E20*F9</f>
        <v>32.065249999999999</v>
      </c>
      <c r="G20" s="33">
        <f>E20*G9</f>
        <v>32.868250000000003</v>
      </c>
      <c r="H20" s="34"/>
    </row>
    <row r="21" spans="1:8" ht="15.75" x14ac:dyDescent="0.25">
      <c r="A21" s="41"/>
      <c r="B21" s="41" t="s">
        <v>19</v>
      </c>
      <c r="C21" s="27" t="s">
        <v>18</v>
      </c>
      <c r="D21" s="31">
        <v>0.91300000000000003</v>
      </c>
      <c r="E21" s="31">
        <v>0.91300000000000003</v>
      </c>
      <c r="F21" s="32">
        <f>F9*E21</f>
        <v>16.041410000000003</v>
      </c>
      <c r="G21" s="33">
        <f>E21*G9</f>
        <v>16.443130000000004</v>
      </c>
      <c r="H21" s="34"/>
    </row>
    <row r="22" spans="1:8" ht="15.75" x14ac:dyDescent="0.25">
      <c r="A22" s="45" t="s">
        <v>20</v>
      </c>
      <c r="B22" s="45"/>
      <c r="C22" s="27" t="s">
        <v>18</v>
      </c>
      <c r="D22" s="31">
        <v>1.825</v>
      </c>
      <c r="E22" s="31">
        <v>1.825</v>
      </c>
      <c r="F22" s="32">
        <f>E22*F9</f>
        <v>32.065249999999999</v>
      </c>
      <c r="G22" s="33">
        <f>E22*G9</f>
        <v>32.868250000000003</v>
      </c>
      <c r="H22" s="34"/>
    </row>
    <row r="23" spans="1:8" ht="15.75" x14ac:dyDescent="0.25">
      <c r="A23" s="45" t="s">
        <v>21</v>
      </c>
      <c r="B23" s="45"/>
      <c r="C23" s="27" t="s">
        <v>18</v>
      </c>
      <c r="D23" s="31">
        <v>0.91300000000000003</v>
      </c>
      <c r="E23" s="31">
        <v>0.91300000000000003</v>
      </c>
      <c r="F23" s="32">
        <f>E23*F9</f>
        <v>16.041410000000003</v>
      </c>
      <c r="G23" s="33">
        <f>E23*G9</f>
        <v>16.443130000000004</v>
      </c>
      <c r="H23" s="34"/>
    </row>
    <row r="24" spans="1:8" ht="15.75" x14ac:dyDescent="0.25">
      <c r="A24" s="62" t="s">
        <v>22</v>
      </c>
      <c r="B24" s="62"/>
      <c r="C24" s="27" t="s">
        <v>18</v>
      </c>
      <c r="D24" s="31">
        <v>0.30399999999999999</v>
      </c>
      <c r="E24" s="31">
        <v>0.30399999999999999</v>
      </c>
      <c r="F24" s="32">
        <f>E24*F9</f>
        <v>5.3412800000000002</v>
      </c>
      <c r="G24" s="33">
        <f>E24*G9</f>
        <v>5.4750399999999999</v>
      </c>
      <c r="H24" s="34"/>
    </row>
    <row r="25" spans="1:8" ht="15.75" x14ac:dyDescent="0.25">
      <c r="A25" s="62" t="s">
        <v>23</v>
      </c>
      <c r="B25" s="62"/>
      <c r="C25" s="27" t="s">
        <v>18</v>
      </c>
      <c r="D25" s="31">
        <v>7.5999999999999998E-2</v>
      </c>
      <c r="E25" s="31">
        <v>7.5999999999999998E-2</v>
      </c>
      <c r="F25" s="32">
        <f>E25*F9</f>
        <v>1.3353200000000001</v>
      </c>
      <c r="G25" s="33">
        <f>E25*G9</f>
        <v>1.36876</v>
      </c>
      <c r="H25" s="34"/>
    </row>
    <row r="26" spans="1:8" ht="16.5" thickBot="1" x14ac:dyDescent="0.3">
      <c r="A26" s="63" t="s">
        <v>24</v>
      </c>
      <c r="B26" s="63"/>
      <c r="C26" s="35" t="s">
        <v>18</v>
      </c>
      <c r="D26" s="36">
        <v>0.03</v>
      </c>
      <c r="E26" s="36">
        <v>0.03</v>
      </c>
      <c r="F26" s="32">
        <f>E26*F9</f>
        <v>0.52710000000000001</v>
      </c>
      <c r="G26" s="33">
        <f>E26*G9</f>
        <v>0.5403</v>
      </c>
      <c r="H26" s="34"/>
    </row>
    <row r="27" spans="1:8" ht="16.5" thickBot="1" x14ac:dyDescent="0.3">
      <c r="A27" s="64" t="s">
        <v>25</v>
      </c>
      <c r="B27" s="65"/>
      <c r="C27" s="37" t="s">
        <v>26</v>
      </c>
      <c r="D27" s="38">
        <v>65.2</v>
      </c>
      <c r="E27" s="38">
        <v>65.2</v>
      </c>
      <c r="F27" s="39">
        <f>E27*F9/1000</f>
        <v>1.145564</v>
      </c>
      <c r="G27" s="33">
        <f>E27*G9/1000</f>
        <v>1.1742520000000001</v>
      </c>
      <c r="H27" s="40"/>
    </row>
    <row r="28" spans="1:8" ht="16.5" thickBot="1" x14ac:dyDescent="0.3">
      <c r="A28" s="104" t="s">
        <v>25</v>
      </c>
      <c r="B28" s="105"/>
      <c r="C28" s="37" t="s">
        <v>26</v>
      </c>
      <c r="D28" s="38">
        <v>65.2</v>
      </c>
      <c r="E28" s="38">
        <v>65.2</v>
      </c>
      <c r="F28" s="39">
        <f>E28*F11/1000</f>
        <v>4.9471181340000001</v>
      </c>
      <c r="G28" s="106">
        <f>E28*G11/1000</f>
        <v>5.0710072620000011</v>
      </c>
      <c r="H28" s="107"/>
    </row>
  </sheetData>
  <mergeCells count="25">
    <mergeCell ref="A27:B27"/>
    <mergeCell ref="A28:B28"/>
    <mergeCell ref="A15:B15"/>
    <mergeCell ref="A18:G18"/>
    <mergeCell ref="A24:B24"/>
    <mergeCell ref="A25:B25"/>
    <mergeCell ref="A26:B26"/>
    <mergeCell ref="A20:B20"/>
    <mergeCell ref="A22:B22"/>
    <mergeCell ref="A23:B23"/>
    <mergeCell ref="A9:B9"/>
    <mergeCell ref="A10:B10"/>
    <mergeCell ref="A17:B17"/>
    <mergeCell ref="A11:B11"/>
    <mergeCell ref="A12:B12"/>
    <mergeCell ref="A13:B13"/>
    <mergeCell ref="A16:B16"/>
    <mergeCell ref="B7:H7"/>
    <mergeCell ref="B8:H8"/>
    <mergeCell ref="A14:B14"/>
    <mergeCell ref="A1:G1"/>
    <mergeCell ref="A2:B3"/>
    <mergeCell ref="C2:C3"/>
    <mergeCell ref="D2:E2"/>
    <mergeCell ref="B4:H4"/>
  </mergeCells>
  <pageMargins left="0.31496062992125984" right="0" top="0" bottom="0" header="0" footer="0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тария 19г.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2018-12-05T04:26:40Z</dcterms:modified>
</cp:coreProperties>
</file>